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J\Google Drive\Personal\UFVJM\Vários\Orçamentos ELI\Unificadas\"/>
    </mc:Choice>
  </mc:AlternateContent>
  <bookViews>
    <workbookView xWindow="4020" yWindow="4020" windowWidth="28800" windowHeight="11565"/>
  </bookViews>
  <sheets>
    <sheet name="Cronograma - Não Desonerado" sheetId="1" r:id="rId1"/>
  </sheets>
  <calcPr calcId="152511"/>
</workbook>
</file>

<file path=xl/calcChain.xml><?xml version="1.0" encoding="utf-8"?>
<calcChain xmlns="http://schemas.openxmlformats.org/spreadsheetml/2006/main">
  <c r="G27" i="1" l="1"/>
  <c r="H27" i="1"/>
  <c r="I27" i="1"/>
  <c r="F27" i="1"/>
  <c r="E27" i="1"/>
  <c r="D27" i="1"/>
</calcChain>
</file>

<file path=xl/sharedStrings.xml><?xml version="1.0" encoding="utf-8"?>
<sst xmlns="http://schemas.openxmlformats.org/spreadsheetml/2006/main" count="197" uniqueCount="117">
  <si>
    <t>Obra</t>
  </si>
  <si>
    <t>Bancos</t>
  </si>
  <si>
    <t>B.D.I.</t>
  </si>
  <si>
    <t>Encargos Sociais</t>
  </si>
  <si>
    <t>Adequações ao Prédio do Restaurante Universitário - Campus do Mucuri</t>
  </si>
  <si>
    <t xml:space="preserve">SINAPI - 06/2021 - Minas Gerais
SETOP - 04/2021 - Minas Gerais
</t>
  </si>
  <si>
    <t>Cronograma Físico e Financeiro</t>
  </si>
  <si>
    <t>Item</t>
  </si>
  <si>
    <t>Descrição</t>
  </si>
  <si>
    <t>Total Por Etapa</t>
  </si>
  <si>
    <t>30 DIAS</t>
  </si>
  <si>
    <t>60 DIAS</t>
  </si>
  <si>
    <t>90 DIAS</t>
  </si>
  <si>
    <t>120 DIAS</t>
  </si>
  <si>
    <t>150 DIAS</t>
  </si>
  <si>
    <t>180 DIAS</t>
  </si>
  <si>
    <t xml:space="preserve"> 1 </t>
  </si>
  <si>
    <t>MOBILIZAÇÃO E DESMOBILIZAÇÃO DE OBRA</t>
  </si>
  <si>
    <t xml:space="preserve"> 100,00%
 1.271,73</t>
  </si>
  <si>
    <t xml:space="preserve"> 50,00%
 635,87</t>
  </si>
  <si>
    <t/>
  </si>
  <si>
    <t xml:space="preserve"> 2 </t>
  </si>
  <si>
    <t>ADMINISTRAÇÃO LOCAL</t>
  </si>
  <si>
    <t xml:space="preserve"> 100,00%
 44.239,05</t>
  </si>
  <si>
    <t xml:space="preserve"> 4,83%
 2.136,75</t>
  </si>
  <si>
    <t xml:space="preserve"> 13,97%
 6.180,20</t>
  </si>
  <si>
    <t xml:space="preserve"> 10,47%
 4.631,83</t>
  </si>
  <si>
    <t xml:space="preserve"> 14,95%
 6.613,74</t>
  </si>
  <si>
    <t xml:space="preserve"> 32,34%
 14.306,91</t>
  </si>
  <si>
    <t xml:space="preserve"> 23,44%
 10.369,63</t>
  </si>
  <si>
    <t xml:space="preserve"> 3 </t>
  </si>
  <si>
    <t>PCI/ESTRUTURA RESERVATÓRIO</t>
  </si>
  <si>
    <t xml:space="preserve"> 100,00%
 127.520,90</t>
  </si>
  <si>
    <t xml:space="preserve"> 0,85%
 1.081,39</t>
  </si>
  <si>
    <t xml:space="preserve"> 6,86%
 8.744,38</t>
  </si>
  <si>
    <t xml:space="preserve"> 5,04%
 6.425,71</t>
  </si>
  <si>
    <t xml:space="preserve"> 30,43%
 38.807,41</t>
  </si>
  <si>
    <t xml:space="preserve"> 43,63%
 55.634,72</t>
  </si>
  <si>
    <t xml:space="preserve"> 13,20%
 16.827,31</t>
  </si>
  <si>
    <t xml:space="preserve"> 3.1 </t>
  </si>
  <si>
    <t>INSTALAÇÕES DE PREVENÇÃO E COMBATE A INCÊNDIO</t>
  </si>
  <si>
    <t xml:space="preserve"> 100,00%
 75.642,68</t>
  </si>
  <si>
    <t xml:space="preserve"> 50,00%
 37.821,34</t>
  </si>
  <si>
    <t xml:space="preserve"> 3.2 </t>
  </si>
  <si>
    <t>SERVIÇOS COMPLEMENTARES</t>
  </si>
  <si>
    <t xml:space="preserve"> 100,00%
 507,62</t>
  </si>
  <si>
    <t xml:space="preserve"> 3.3 </t>
  </si>
  <si>
    <t>FUNDAÇÃO - ABRIGO DE RESERVATÓRIOS</t>
  </si>
  <si>
    <t xml:space="preserve"> 100,00%
 1.802,31</t>
  </si>
  <si>
    <t xml:space="preserve"> 60,00%
 1.081,39</t>
  </si>
  <si>
    <t xml:space="preserve"> 40,00%
 720,92</t>
  </si>
  <si>
    <t xml:space="preserve"> 3.4 </t>
  </si>
  <si>
    <t>VIGAS - ABRIGO DE RESERVATÓRIOS</t>
  </si>
  <si>
    <t xml:space="preserve"> 100,00%
 4.947,01</t>
  </si>
  <si>
    <t xml:space="preserve"> 50,00%
 2.473,51</t>
  </si>
  <si>
    <t xml:space="preserve"> 3.5 </t>
  </si>
  <si>
    <t>PILARES - ABRIGO DE RESERVATÓRIOS</t>
  </si>
  <si>
    <t xml:space="preserve"> 100,00%
 3.724,93</t>
  </si>
  <si>
    <t xml:space="preserve"> 3.6 </t>
  </si>
  <si>
    <t>ALVENARIA - ABRIGO DE RESERVATÓRIOS</t>
  </si>
  <si>
    <t xml:space="preserve"> 100,00%
 5.269,60</t>
  </si>
  <si>
    <t xml:space="preserve"> 25,00%
 1.317,40</t>
  </si>
  <si>
    <t xml:space="preserve"> 75,00%
 3.952,20</t>
  </si>
  <si>
    <t xml:space="preserve"> 3.7 </t>
  </si>
  <si>
    <t>PISO - ABRIGO DE RESERVATÓRIOS</t>
  </si>
  <si>
    <t xml:space="preserve"> 100,00%
 1.972,13</t>
  </si>
  <si>
    <t xml:space="preserve"> 50,00%
 986,07</t>
  </si>
  <si>
    <t xml:space="preserve"> 3.8 </t>
  </si>
  <si>
    <t>REVESTIMENTO</t>
  </si>
  <si>
    <t xml:space="preserve"> 100,00%
 2.176,41</t>
  </si>
  <si>
    <t xml:space="preserve"> 50,00%
 1.088,21</t>
  </si>
  <si>
    <t xml:space="preserve"> 3.9 </t>
  </si>
  <si>
    <t>ESQUADRIA - ABRIGO DE RESERVATÓRIOS</t>
  </si>
  <si>
    <t xml:space="preserve"> 100,00%
 1.709,63</t>
  </si>
  <si>
    <t xml:space="preserve"> 50,00%
 854,82</t>
  </si>
  <si>
    <t xml:space="preserve"> 3.10 </t>
  </si>
  <si>
    <t>COBERTURA - ABRIGO DE RESERVATÓRIOS</t>
  </si>
  <si>
    <t xml:space="preserve"> 100,00%
 29.768,58</t>
  </si>
  <si>
    <t xml:space="preserve"> 50,00%
 14.884,29</t>
  </si>
  <si>
    <t xml:space="preserve"> 4 </t>
  </si>
  <si>
    <t>RALOS</t>
  </si>
  <si>
    <t xml:space="preserve"> 100,00%
 20.335,80</t>
  </si>
  <si>
    <t xml:space="preserve"> 5 </t>
  </si>
  <si>
    <t>ESQUADRIAS E PORTAS</t>
  </si>
  <si>
    <t xml:space="preserve"> 100,00%
 24.508,87</t>
  </si>
  <si>
    <t xml:space="preserve"> 25,00%
 6.127,22</t>
  </si>
  <si>
    <t xml:space="preserve"> 50,00%
 12.254,44</t>
  </si>
  <si>
    <t xml:space="preserve"> 6 </t>
  </si>
  <si>
    <t>INSTALAÇÕES ELÉTRICAS</t>
  </si>
  <si>
    <t xml:space="preserve"> 100,00%
 32.140,42</t>
  </si>
  <si>
    <t xml:space="preserve"> 50,00%
 16.070,21</t>
  </si>
  <si>
    <t xml:space="preserve"> 7 </t>
  </si>
  <si>
    <t>SISTEMA DE COIFAS (EQUIPAMENTOS)</t>
  </si>
  <si>
    <t xml:space="preserve"> 100,00%
 49.270,56</t>
  </si>
  <si>
    <t xml:space="preserve"> 25,00%
 12.317,64</t>
  </si>
  <si>
    <t xml:space="preserve"> 50,00%
 24.635,28</t>
  </si>
  <si>
    <t xml:space="preserve"> 8 </t>
  </si>
  <si>
    <t>SERVIÇOS COMPLEMENTARES EM GERAL</t>
  </si>
  <si>
    <t xml:space="preserve"> 100,00%
 5.602,51</t>
  </si>
  <si>
    <t>Porcentagem</t>
  </si>
  <si>
    <t xml:space="preserve"> 5,3%</t>
  </si>
  <si>
    <t xml:space="preserve"> 15,6%</t>
  </si>
  <si>
    <t xml:space="preserve"> 11,71%</t>
  </si>
  <si>
    <t xml:space="preserve"> 16,91%</t>
  </si>
  <si>
    <t xml:space="preserve"> 30,22%</t>
  </si>
  <si>
    <t xml:space="preserve"> 20,26%</t>
  </si>
  <si>
    <t>Custo</t>
  </si>
  <si>
    <t>Porcentagem Acumulado</t>
  </si>
  <si>
    <t xml:space="preserve"> 20,91%</t>
  </si>
  <si>
    <t xml:space="preserve"> 32,62%</t>
  </si>
  <si>
    <t xml:space="preserve"> 49,52%</t>
  </si>
  <si>
    <t xml:space="preserve"> 79,74%</t>
  </si>
  <si>
    <t xml:space="preserve"> 100,0%</t>
  </si>
  <si>
    <t>Custo Acumulado</t>
  </si>
  <si>
    <t xml:space="preserve"> 24,07%
BDI Equipamentos: 14,02%</t>
  </si>
  <si>
    <t>Não Desonerado</t>
  </si>
  <si>
    <t>Custo Acumulado c/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</si>
</sst>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\ * #,##0.00_-;\-&quot;R$&quot;\ * #,##0.00_-;_-&quot;R$&quot;\ * &quot;-&quot;??_-;_-@_-"/>
  </numFmts>
  <fonts count="1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1"/>
      <name val="Arial"/>
      <family val="1"/>
    </font>
  </fonts>
  <fills count="1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</fills>
  <borders count="7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/>
      <top/>
      <bottom style="thick">
        <color rgb="FF0092F6"/>
      </bottom>
      <diagonal/>
    </border>
  </borders>
  <cellStyleXfs count="2">
    <xf numFmtId="0" fontId="0" fillId="0" borderId="0"/>
    <xf numFmtId="44" fontId="12" fillId="0" borderId="0" applyFont="0" applyFill="0" applyBorder="0" applyAlignment="0" applyProtection="0"/>
  </cellStyleXfs>
  <cellXfs count="1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0" fontId="5" fillId="6" borderId="3" xfId="0" applyFont="1" applyFill="1" applyBorder="1" applyAlignment="1">
      <alignment horizontal="left" vertical="top" wrapText="1"/>
    </xf>
    <xf numFmtId="0" fontId="6" fillId="7" borderId="4" xfId="0" applyFont="1" applyFill="1" applyBorder="1" applyAlignment="1">
      <alignment horizontal="right" vertical="top" wrapText="1"/>
    </xf>
    <xf numFmtId="0" fontId="8" fillId="8" borderId="0" xfId="0" applyFont="1" applyFill="1" applyAlignment="1">
      <alignment horizontal="left" vertical="top" wrapText="1"/>
    </xf>
    <xf numFmtId="0" fontId="9" fillId="9" borderId="0" xfId="0" applyFont="1" applyFill="1" applyAlignment="1">
      <alignment horizontal="right" vertical="top" wrapText="1"/>
    </xf>
    <xf numFmtId="0" fontId="10" fillId="10" borderId="5" xfId="0" applyFont="1" applyFill="1" applyBorder="1" applyAlignment="1">
      <alignment horizontal="right" vertical="top" wrapText="1"/>
    </xf>
    <xf numFmtId="0" fontId="11" fillId="11" borderId="6" xfId="0" applyFont="1" applyFill="1" applyBorder="1" applyAlignment="1">
      <alignment horizontal="right" vertical="top" wrapText="1"/>
    </xf>
    <xf numFmtId="44" fontId="9" fillId="9" borderId="0" xfId="1" applyFont="1" applyFill="1" applyAlignment="1">
      <alignment horizontal="right" vertical="top" wrapText="1"/>
    </xf>
    <xf numFmtId="0" fontId="8" fillId="8" borderId="0" xfId="0" applyFont="1" applyFill="1" applyAlignment="1">
      <alignment horizontal="left" vertical="top" wrapText="1"/>
    </xf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7" fillId="8" borderId="0" xfId="0" applyFont="1" applyFill="1" applyAlignment="1">
      <alignment horizontal="left" vertical="top" wrapText="1"/>
    </xf>
    <xf numFmtId="0" fontId="8" fillId="8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133475" cy="1333500"/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showOutlineSymbols="0" showWhiteSpace="0" view="pageBreakPreview" topLeftCell="A12" zoomScale="145" zoomScaleNormal="70" zoomScaleSheetLayoutView="145" workbookViewId="0">
      <selection activeCell="G27" sqref="G27"/>
    </sheetView>
  </sheetViews>
  <sheetFormatPr defaultRowHeight="14.25" x14ac:dyDescent="0.2"/>
  <cols>
    <col min="1" max="1" width="20" bestFit="1" customWidth="1"/>
    <col min="2" max="2" width="60" bestFit="1" customWidth="1"/>
    <col min="3" max="3" width="14.125" customWidth="1"/>
    <col min="4" max="5" width="12.125" bestFit="1" customWidth="1"/>
    <col min="6" max="6" width="12.625" bestFit="1" customWidth="1"/>
    <col min="7" max="9" width="12.375" bestFit="1" customWidth="1"/>
    <col min="10" max="30" width="12" bestFit="1" customWidth="1"/>
  </cols>
  <sheetData>
    <row r="1" spans="1:9" ht="15" x14ac:dyDescent="0.2">
      <c r="A1" s="1"/>
      <c r="B1" s="1" t="s">
        <v>0</v>
      </c>
      <c r="C1" s="1" t="s">
        <v>1</v>
      </c>
      <c r="D1" s="13" t="s">
        <v>2</v>
      </c>
      <c r="E1" s="13"/>
      <c r="F1" s="13" t="s">
        <v>3</v>
      </c>
      <c r="G1" s="13"/>
    </row>
    <row r="2" spans="1:9" ht="95.1" customHeight="1" x14ac:dyDescent="0.2">
      <c r="A2" s="6"/>
      <c r="B2" s="6" t="s">
        <v>4</v>
      </c>
      <c r="C2" s="6" t="s">
        <v>5</v>
      </c>
      <c r="D2" s="14" t="s">
        <v>114</v>
      </c>
      <c r="E2" s="15"/>
      <c r="F2" s="14" t="s">
        <v>115</v>
      </c>
      <c r="G2" s="15"/>
    </row>
    <row r="3" spans="1:9" ht="15" x14ac:dyDescent="0.25">
      <c r="A3" s="16" t="s">
        <v>6</v>
      </c>
      <c r="B3" s="17"/>
      <c r="C3" s="17"/>
      <c r="D3" s="17"/>
      <c r="E3" s="17"/>
      <c r="F3" s="17"/>
      <c r="G3" s="17"/>
    </row>
    <row r="4" spans="1:9" ht="30" x14ac:dyDescent="0.2">
      <c r="A4" s="2" t="s">
        <v>7</v>
      </c>
      <c r="B4" s="2" t="s">
        <v>8</v>
      </c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3" t="s">
        <v>14</v>
      </c>
      <c r="I4" s="3" t="s">
        <v>15</v>
      </c>
    </row>
    <row r="5" spans="1:9" ht="25.5" x14ac:dyDescent="0.2">
      <c r="A5" s="4" t="s">
        <v>16</v>
      </c>
      <c r="B5" s="4" t="s">
        <v>17</v>
      </c>
      <c r="C5" s="5" t="s">
        <v>18</v>
      </c>
      <c r="D5" s="8" t="s">
        <v>19</v>
      </c>
      <c r="E5" s="5" t="s">
        <v>20</v>
      </c>
      <c r="F5" s="5" t="s">
        <v>20</v>
      </c>
      <c r="G5" s="5" t="s">
        <v>20</v>
      </c>
      <c r="H5" s="5" t="s">
        <v>20</v>
      </c>
      <c r="I5" s="8" t="s">
        <v>19</v>
      </c>
    </row>
    <row r="6" spans="1:9" ht="25.5" x14ac:dyDescent="0.2">
      <c r="A6" s="4" t="s">
        <v>21</v>
      </c>
      <c r="B6" s="4" t="s">
        <v>22</v>
      </c>
      <c r="C6" s="5" t="s">
        <v>23</v>
      </c>
      <c r="D6" s="8" t="s">
        <v>24</v>
      </c>
      <c r="E6" s="8" t="s">
        <v>25</v>
      </c>
      <c r="F6" s="8" t="s">
        <v>26</v>
      </c>
      <c r="G6" s="8" t="s">
        <v>27</v>
      </c>
      <c r="H6" s="8" t="s">
        <v>28</v>
      </c>
      <c r="I6" s="8" t="s">
        <v>29</v>
      </c>
    </row>
    <row r="7" spans="1:9" ht="25.5" x14ac:dyDescent="0.2">
      <c r="A7" s="4" t="s">
        <v>30</v>
      </c>
      <c r="B7" s="4" t="s">
        <v>31</v>
      </c>
      <c r="C7" s="5" t="s">
        <v>32</v>
      </c>
      <c r="D7" s="9" t="s">
        <v>33</v>
      </c>
      <c r="E7" s="9" t="s">
        <v>34</v>
      </c>
      <c r="F7" s="9" t="s">
        <v>35</v>
      </c>
      <c r="G7" s="9" t="s">
        <v>36</v>
      </c>
      <c r="H7" s="9" t="s">
        <v>37</v>
      </c>
      <c r="I7" s="9" t="s">
        <v>38</v>
      </c>
    </row>
    <row r="8" spans="1:9" ht="25.5" x14ac:dyDescent="0.2">
      <c r="A8" s="4" t="s">
        <v>39</v>
      </c>
      <c r="B8" s="4" t="s">
        <v>40</v>
      </c>
      <c r="C8" s="5" t="s">
        <v>41</v>
      </c>
      <c r="D8" s="5" t="s">
        <v>20</v>
      </c>
      <c r="E8" s="5" t="s">
        <v>20</v>
      </c>
      <c r="F8" s="5" t="s">
        <v>20</v>
      </c>
      <c r="G8" s="8" t="s">
        <v>42</v>
      </c>
      <c r="H8" s="8" t="s">
        <v>42</v>
      </c>
      <c r="I8" s="5" t="s">
        <v>20</v>
      </c>
    </row>
    <row r="9" spans="1:9" ht="25.5" x14ac:dyDescent="0.2">
      <c r="A9" s="4" t="s">
        <v>43</v>
      </c>
      <c r="B9" s="4" t="s">
        <v>44</v>
      </c>
      <c r="C9" s="5" t="s">
        <v>45</v>
      </c>
      <c r="D9" s="5" t="s">
        <v>20</v>
      </c>
      <c r="E9" s="8" t="s">
        <v>45</v>
      </c>
      <c r="F9" s="5" t="s">
        <v>20</v>
      </c>
      <c r="G9" s="5" t="s">
        <v>20</v>
      </c>
      <c r="H9" s="5" t="s">
        <v>20</v>
      </c>
      <c r="I9" s="5" t="s">
        <v>20</v>
      </c>
    </row>
    <row r="10" spans="1:9" ht="25.5" x14ac:dyDescent="0.2">
      <c r="A10" s="4" t="s">
        <v>46</v>
      </c>
      <c r="B10" s="4" t="s">
        <v>47</v>
      </c>
      <c r="C10" s="5" t="s">
        <v>48</v>
      </c>
      <c r="D10" s="8" t="s">
        <v>49</v>
      </c>
      <c r="E10" s="8" t="s">
        <v>50</v>
      </c>
      <c r="F10" s="5" t="s">
        <v>20</v>
      </c>
      <c r="G10" s="5" t="s">
        <v>20</v>
      </c>
      <c r="H10" s="5" t="s">
        <v>20</v>
      </c>
      <c r="I10" s="5" t="s">
        <v>20</v>
      </c>
    </row>
    <row r="11" spans="1:9" ht="25.5" x14ac:dyDescent="0.2">
      <c r="A11" s="4" t="s">
        <v>51</v>
      </c>
      <c r="B11" s="4" t="s">
        <v>52</v>
      </c>
      <c r="C11" s="5" t="s">
        <v>53</v>
      </c>
      <c r="D11" s="5" t="s">
        <v>20</v>
      </c>
      <c r="E11" s="8" t="s">
        <v>54</v>
      </c>
      <c r="F11" s="8" t="s">
        <v>54</v>
      </c>
      <c r="G11" s="5" t="s">
        <v>20</v>
      </c>
      <c r="H11" s="5" t="s">
        <v>20</v>
      </c>
      <c r="I11" s="5" t="s">
        <v>20</v>
      </c>
    </row>
    <row r="12" spans="1:9" ht="25.5" x14ac:dyDescent="0.2">
      <c r="A12" s="4" t="s">
        <v>55</v>
      </c>
      <c r="B12" s="4" t="s">
        <v>56</v>
      </c>
      <c r="C12" s="5" t="s">
        <v>57</v>
      </c>
      <c r="D12" s="5" t="s">
        <v>20</v>
      </c>
      <c r="E12" s="8" t="s">
        <v>57</v>
      </c>
      <c r="F12" s="5" t="s">
        <v>20</v>
      </c>
      <c r="G12" s="5" t="s">
        <v>20</v>
      </c>
      <c r="H12" s="5" t="s">
        <v>20</v>
      </c>
      <c r="I12" s="5" t="s">
        <v>20</v>
      </c>
    </row>
    <row r="13" spans="1:9" ht="25.5" x14ac:dyDescent="0.2">
      <c r="A13" s="4" t="s">
        <v>58</v>
      </c>
      <c r="B13" s="4" t="s">
        <v>59</v>
      </c>
      <c r="C13" s="5" t="s">
        <v>60</v>
      </c>
      <c r="D13" s="5" t="s">
        <v>20</v>
      </c>
      <c r="E13" s="8" t="s">
        <v>61</v>
      </c>
      <c r="F13" s="8" t="s">
        <v>62</v>
      </c>
      <c r="G13" s="5" t="s">
        <v>20</v>
      </c>
      <c r="H13" s="5" t="s">
        <v>20</v>
      </c>
      <c r="I13" s="5" t="s">
        <v>20</v>
      </c>
    </row>
    <row r="14" spans="1:9" ht="25.5" x14ac:dyDescent="0.2">
      <c r="A14" s="4" t="s">
        <v>63</v>
      </c>
      <c r="B14" s="4" t="s">
        <v>64</v>
      </c>
      <c r="C14" s="5" t="s">
        <v>65</v>
      </c>
      <c r="D14" s="5" t="s">
        <v>20</v>
      </c>
      <c r="E14" s="5" t="s">
        <v>20</v>
      </c>
      <c r="F14" s="5" t="s">
        <v>20</v>
      </c>
      <c r="G14" s="8" t="s">
        <v>66</v>
      </c>
      <c r="H14" s="8" t="s">
        <v>66</v>
      </c>
      <c r="I14" s="5" t="s">
        <v>20</v>
      </c>
    </row>
    <row r="15" spans="1:9" ht="25.5" x14ac:dyDescent="0.2">
      <c r="A15" s="4" t="s">
        <v>67</v>
      </c>
      <c r="B15" s="4" t="s">
        <v>68</v>
      </c>
      <c r="C15" s="5" t="s">
        <v>69</v>
      </c>
      <c r="D15" s="5" t="s">
        <v>20</v>
      </c>
      <c r="E15" s="5" t="s">
        <v>20</v>
      </c>
      <c r="F15" s="5" t="s">
        <v>20</v>
      </c>
      <c r="G15" s="5" t="s">
        <v>20</v>
      </c>
      <c r="H15" s="8" t="s">
        <v>70</v>
      </c>
      <c r="I15" s="8" t="s">
        <v>70</v>
      </c>
    </row>
    <row r="16" spans="1:9" ht="25.5" x14ac:dyDescent="0.2">
      <c r="A16" s="4" t="s">
        <v>71</v>
      </c>
      <c r="B16" s="4" t="s">
        <v>72</v>
      </c>
      <c r="C16" s="5" t="s">
        <v>73</v>
      </c>
      <c r="D16" s="5" t="s">
        <v>20</v>
      </c>
      <c r="E16" s="5" t="s">
        <v>20</v>
      </c>
      <c r="F16" s="5" t="s">
        <v>20</v>
      </c>
      <c r="G16" s="5" t="s">
        <v>20</v>
      </c>
      <c r="H16" s="8" t="s">
        <v>74</v>
      </c>
      <c r="I16" s="8" t="s">
        <v>74</v>
      </c>
    </row>
    <row r="17" spans="1:9" ht="25.5" x14ac:dyDescent="0.2">
      <c r="A17" s="4" t="s">
        <v>75</v>
      </c>
      <c r="B17" s="4" t="s">
        <v>76</v>
      </c>
      <c r="C17" s="5" t="s">
        <v>77</v>
      </c>
      <c r="D17" s="5" t="s">
        <v>20</v>
      </c>
      <c r="E17" s="5" t="s">
        <v>20</v>
      </c>
      <c r="F17" s="5" t="s">
        <v>20</v>
      </c>
      <c r="G17" s="5" t="s">
        <v>20</v>
      </c>
      <c r="H17" s="8" t="s">
        <v>78</v>
      </c>
      <c r="I17" s="8" t="s">
        <v>78</v>
      </c>
    </row>
    <row r="18" spans="1:9" ht="25.5" x14ac:dyDescent="0.2">
      <c r="A18" s="4" t="s">
        <v>79</v>
      </c>
      <c r="B18" s="4" t="s">
        <v>80</v>
      </c>
      <c r="C18" s="5" t="s">
        <v>81</v>
      </c>
      <c r="D18" s="5" t="s">
        <v>20</v>
      </c>
      <c r="E18" s="8" t="s">
        <v>81</v>
      </c>
      <c r="F18" s="5" t="s">
        <v>20</v>
      </c>
      <c r="G18" s="5" t="s">
        <v>20</v>
      </c>
      <c r="H18" s="5" t="s">
        <v>20</v>
      </c>
      <c r="I18" s="5" t="s">
        <v>20</v>
      </c>
    </row>
    <row r="19" spans="1:9" ht="25.5" x14ac:dyDescent="0.2">
      <c r="A19" s="4" t="s">
        <v>82</v>
      </c>
      <c r="B19" s="4" t="s">
        <v>83</v>
      </c>
      <c r="C19" s="5" t="s">
        <v>84</v>
      </c>
      <c r="D19" s="5" t="s">
        <v>20</v>
      </c>
      <c r="E19" s="5" t="s">
        <v>20</v>
      </c>
      <c r="F19" s="5" t="s">
        <v>20</v>
      </c>
      <c r="G19" s="8" t="s">
        <v>85</v>
      </c>
      <c r="H19" s="8" t="s">
        <v>85</v>
      </c>
      <c r="I19" s="8" t="s">
        <v>86</v>
      </c>
    </row>
    <row r="20" spans="1:9" ht="25.5" x14ac:dyDescent="0.2">
      <c r="A20" s="4" t="s">
        <v>87</v>
      </c>
      <c r="B20" s="4" t="s">
        <v>88</v>
      </c>
      <c r="C20" s="5" t="s">
        <v>89</v>
      </c>
      <c r="D20" s="5" t="s">
        <v>20</v>
      </c>
      <c r="E20" s="5" t="s">
        <v>20</v>
      </c>
      <c r="F20" s="5" t="s">
        <v>20</v>
      </c>
      <c r="G20" s="5" t="s">
        <v>20</v>
      </c>
      <c r="H20" s="8" t="s">
        <v>90</v>
      </c>
      <c r="I20" s="8" t="s">
        <v>90</v>
      </c>
    </row>
    <row r="21" spans="1:9" ht="25.5" x14ac:dyDescent="0.2">
      <c r="A21" s="4" t="s">
        <v>91</v>
      </c>
      <c r="B21" s="4" t="s">
        <v>92</v>
      </c>
      <c r="C21" s="5" t="s">
        <v>93</v>
      </c>
      <c r="D21" s="8" t="s">
        <v>94</v>
      </c>
      <c r="E21" s="8" t="s">
        <v>94</v>
      </c>
      <c r="F21" s="8" t="s">
        <v>95</v>
      </c>
      <c r="G21" s="5" t="s">
        <v>20</v>
      </c>
      <c r="H21" s="5" t="s">
        <v>20</v>
      </c>
      <c r="I21" s="5" t="s">
        <v>20</v>
      </c>
    </row>
    <row r="22" spans="1:9" ht="25.5" x14ac:dyDescent="0.2">
      <c r="A22" s="4" t="s">
        <v>96</v>
      </c>
      <c r="B22" s="4" t="s">
        <v>97</v>
      </c>
      <c r="C22" s="5" t="s">
        <v>98</v>
      </c>
      <c r="D22" s="5" t="s">
        <v>20</v>
      </c>
      <c r="E22" s="5" t="s">
        <v>20</v>
      </c>
      <c r="F22" s="5" t="s">
        <v>20</v>
      </c>
      <c r="G22" s="5" t="s">
        <v>20</v>
      </c>
      <c r="H22" s="5" t="s">
        <v>20</v>
      </c>
      <c r="I22" s="8" t="s">
        <v>98</v>
      </c>
    </row>
    <row r="23" spans="1:9" x14ac:dyDescent="0.2">
      <c r="A23" s="15" t="s">
        <v>99</v>
      </c>
      <c r="B23" s="15"/>
      <c r="C23" s="6"/>
      <c r="D23" s="7" t="s">
        <v>100</v>
      </c>
      <c r="E23" s="7" t="s">
        <v>101</v>
      </c>
      <c r="F23" s="7" t="s">
        <v>102</v>
      </c>
      <c r="G23" s="7" t="s">
        <v>103</v>
      </c>
      <c r="H23" s="7" t="s">
        <v>104</v>
      </c>
      <c r="I23" s="7" t="s">
        <v>105</v>
      </c>
    </row>
    <row r="24" spans="1:9" x14ac:dyDescent="0.2">
      <c r="A24" s="15" t="s">
        <v>106</v>
      </c>
      <c r="B24" s="15"/>
      <c r="C24" s="6"/>
      <c r="D24" s="10">
        <v>16171.64</v>
      </c>
      <c r="E24" s="10">
        <v>47578.01</v>
      </c>
      <c r="F24" s="10">
        <v>35692.81</v>
      </c>
      <c r="G24" s="10">
        <v>51548.36</v>
      </c>
      <c r="H24" s="10">
        <v>92139.05</v>
      </c>
      <c r="I24" s="10">
        <v>61759.96</v>
      </c>
    </row>
    <row r="25" spans="1:9" x14ac:dyDescent="0.2">
      <c r="A25" s="15" t="s">
        <v>107</v>
      </c>
      <c r="B25" s="15"/>
      <c r="C25" s="6"/>
      <c r="D25" s="7" t="s">
        <v>100</v>
      </c>
      <c r="E25" s="7" t="s">
        <v>108</v>
      </c>
      <c r="F25" s="7" t="s">
        <v>109</v>
      </c>
      <c r="G25" s="7" t="s">
        <v>110</v>
      </c>
      <c r="H25" s="7" t="s">
        <v>111</v>
      </c>
      <c r="I25" s="7" t="s">
        <v>112</v>
      </c>
    </row>
    <row r="26" spans="1:9" x14ac:dyDescent="0.2">
      <c r="A26" s="15" t="s">
        <v>113</v>
      </c>
      <c r="B26" s="15"/>
      <c r="C26" s="6"/>
      <c r="D26" s="10">
        <v>16171.63</v>
      </c>
      <c r="E26" s="10">
        <v>63749.65</v>
      </c>
      <c r="F26" s="10">
        <v>99442.46</v>
      </c>
      <c r="G26" s="10">
        <v>150990.82</v>
      </c>
      <c r="H26" s="10">
        <v>243129.87</v>
      </c>
      <c r="I26" s="10">
        <v>304889.84000000003</v>
      </c>
    </row>
    <row r="27" spans="1:9" s="12" customFormat="1" x14ac:dyDescent="0.2">
      <c r="A27" s="14" t="s">
        <v>116</v>
      </c>
      <c r="B27" s="15"/>
      <c r="C27" s="11"/>
      <c r="D27" s="10">
        <f>(D26-49270.56/4)*1.2407  +49270.56/4*1.1402*1</f>
        <v>18826.218520999999</v>
      </c>
      <c r="E27" s="10">
        <f>(E26-49270.56/4*2)*1.2407 +49270.56/4*1.1402*2</f>
        <v>76618.345115000004</v>
      </c>
      <c r="F27" s="10">
        <f>(F26-49270.56/4*4)*1.2407  +49270.56/4*1.1402*4</f>
        <v>118426.56884200001</v>
      </c>
      <c r="G27" s="10">
        <f t="shared" ref="G27:I27" si="0">(G26-49270.56/4*4)*1.2407  +49270.56/4*1.1402*4</f>
        <v>182382.61909400002</v>
      </c>
      <c r="H27" s="10">
        <f t="shared" si="0"/>
        <v>296699.53842900001</v>
      </c>
      <c r="I27" s="10">
        <f t="shared" si="0"/>
        <v>373325.13320800004</v>
      </c>
    </row>
  </sheetData>
  <mergeCells count="10">
    <mergeCell ref="A24:B24"/>
    <mergeCell ref="A25:B25"/>
    <mergeCell ref="A26:B26"/>
    <mergeCell ref="D1:E1"/>
    <mergeCell ref="A27:B27"/>
    <mergeCell ref="F1:G1"/>
    <mergeCell ref="D2:E2"/>
    <mergeCell ref="F2:G2"/>
    <mergeCell ref="A3:G3"/>
    <mergeCell ref="A23:B23"/>
  </mergeCells>
  <pageMargins left="0.51181102362204722" right="0.51181102362204722" top="0.98425196850393704" bottom="0.98425196850393704" header="0.51181102362204722" footer="0.51181102362204722"/>
  <pageSetup paperSize="8" scale="69" fitToHeight="0" orientation="landscape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Cronograma - Não Desonerado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AJ</cp:lastModifiedBy>
  <cp:revision>0</cp:revision>
  <cp:lastPrinted>2021-08-24T20:15:16Z</cp:lastPrinted>
  <dcterms:created xsi:type="dcterms:W3CDTF">2021-08-24T20:13:54Z</dcterms:created>
  <dcterms:modified xsi:type="dcterms:W3CDTF">2021-08-27T16:10:53Z</dcterms:modified>
</cp:coreProperties>
</file>